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5" yWindow="-15" windowWidth="28785" windowHeight="12825" activeTab="1"/>
  </bookViews>
  <sheets>
    <sheet name="Форма № 2" sheetId="1" r:id="rId1"/>
    <sheet name="Форма № 2 продолж. " sheetId="2" r:id="rId2"/>
  </sheets>
  <definedNames>
    <definedName name="_xlnm.Print_Titles" localSheetId="1">'Форма № 2 продолж. '!$3:$4</definedName>
    <definedName name="_xlnm.Print_Area" localSheetId="0">'Форма № 2'!$A$1:$F$25</definedName>
    <definedName name="_xlnm.Print_Area" localSheetId="1">'Форма № 2 продолж. '!$A$1:$M$42</definedName>
  </definedNames>
  <calcPr calcId="145621"/>
</workbook>
</file>

<file path=xl/calcChain.xml><?xml version="1.0" encoding="utf-8"?>
<calcChain xmlns="http://schemas.openxmlformats.org/spreadsheetml/2006/main">
  <c r="C41" i="2" l="1"/>
  <c r="C27" i="2"/>
  <c r="C6" i="2" l="1"/>
  <c r="C38" i="2" l="1"/>
  <c r="C23" i="2" l="1"/>
  <c r="C37" i="2"/>
  <c r="C21" i="2"/>
  <c r="C35" i="2"/>
  <c r="C22" i="2"/>
  <c r="C36" i="2"/>
  <c r="C34" i="2" l="1"/>
  <c r="C24" i="2" l="1"/>
  <c r="C20" i="2" l="1"/>
  <c r="C13" i="2"/>
  <c r="G20" i="1" l="1"/>
  <c r="G19" i="1"/>
  <c r="G25" i="1" l="1"/>
</calcChain>
</file>

<file path=xl/sharedStrings.xml><?xml version="1.0" encoding="utf-8"?>
<sst xmlns="http://schemas.openxmlformats.org/spreadsheetml/2006/main" count="132" uniqueCount="68">
  <si>
    <t>Форма раскрытия информации об основных показателях</t>
  </si>
  <si>
    <t>№        п/п</t>
  </si>
  <si>
    <t>Наименование показателей финансово-хозяйственной деятельности субъекта естественной монополии в сфере услуг аэропортов</t>
  </si>
  <si>
    <t>Единица измерения</t>
  </si>
  <si>
    <t>1.</t>
  </si>
  <si>
    <t>Доходы всего,                                                                                 в том числе по видам регулируемых услуг:</t>
  </si>
  <si>
    <t>(тыс.руб.)</t>
  </si>
  <si>
    <t>1.1.</t>
  </si>
  <si>
    <t>Взлёт - посадка</t>
  </si>
  <si>
    <t>1.2.</t>
  </si>
  <si>
    <t>1.3.</t>
  </si>
  <si>
    <t>1.4.</t>
  </si>
  <si>
    <t>2.</t>
  </si>
  <si>
    <t>Расходы всего (включая коммерческие и управленческие расходы) всего,                                      в том числе по видам регулируемых услуг:</t>
  </si>
  <si>
    <t>2.1.</t>
  </si>
  <si>
    <t>2.2.</t>
  </si>
  <si>
    <t>2.3.</t>
  </si>
  <si>
    <t xml:space="preserve">Предоставление аэровокзального комплекса </t>
  </si>
  <si>
    <t>2.4.</t>
  </si>
  <si>
    <t>Обслуживание пассажиров</t>
  </si>
  <si>
    <t>3.</t>
  </si>
  <si>
    <t>4.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</si>
  <si>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</si>
  <si>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</si>
  <si>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</si>
  <si>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</si>
  <si>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</si>
  <si>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в  том  числе  по  статьям   затрат</t>
  </si>
  <si>
    <t xml:space="preserve">  Наименование                      хозяйств,  работ и операций</t>
  </si>
  <si>
    <t>Расходы,  всего</t>
  </si>
  <si>
    <t>расходы,             связанные           с участием в совместной деятельности</t>
  </si>
  <si>
    <t>материальные затраты</t>
  </si>
  <si>
    <t>затраты на оплату труда</t>
  </si>
  <si>
    <t>отчисления на социальные нужды</t>
  </si>
  <si>
    <t>амортизация</t>
  </si>
  <si>
    <t>прочие расходы по обычным видам деятельности</t>
  </si>
  <si>
    <t>операционные расходы,связанные с оплатой услуг,оказываемых кредитными организациями</t>
  </si>
  <si>
    <t>проценты к уплате по кредитам и займам</t>
  </si>
  <si>
    <t>налоги и иные обязательные платежи и сборы</t>
  </si>
  <si>
    <t>прочие расходы</t>
  </si>
  <si>
    <t>Регулируемые виды деятельности</t>
  </si>
  <si>
    <t>1.Обеспечение взлёта,посадки и стоянки воздушных судов</t>
  </si>
  <si>
    <t>4.Обслуживание пассажиров</t>
  </si>
  <si>
    <t>5.Обеспечение заправки воздушных судов авиационным топливом</t>
  </si>
  <si>
    <t>6.Хранение авиационного топлива</t>
  </si>
  <si>
    <t>Итого по аэропортовой деятельности</t>
  </si>
  <si>
    <t>Прочие доходы и расходы</t>
  </si>
  <si>
    <t>I. Доходы и расходы</t>
  </si>
  <si>
    <t>Прибыль (убыток) от продаж</t>
  </si>
  <si>
    <t>Обеспечение авиационной безопасности</t>
  </si>
  <si>
    <t>Прочие доходы и расходы, в том числе:</t>
  </si>
  <si>
    <t>4.1.</t>
  </si>
  <si>
    <t>4.2.</t>
  </si>
  <si>
    <t>4.3.</t>
  </si>
  <si>
    <t>4.4.</t>
  </si>
  <si>
    <t>5.</t>
  </si>
  <si>
    <t>(оказания) регулируемых работ (услуг) АО "Аэропорт Якутск"</t>
  </si>
  <si>
    <t>финансово-хозяйственной деятельности СЕМ в сфере выполнения</t>
  </si>
  <si>
    <t>Форма №2</t>
  </si>
  <si>
    <t>Год (прогноз)
2022 г.</t>
  </si>
  <si>
    <t>2.Обеспечение авиационной безопасности</t>
  </si>
  <si>
    <t>3.Предоставление аэровокзального комплекса</t>
  </si>
  <si>
    <t>Год (факт)
2021 г.</t>
  </si>
  <si>
    <t>Год (прогноз)
2023 г.</t>
  </si>
  <si>
    <t>2021 год (факт)</t>
  </si>
  <si>
    <t>2023 год (прогноз)</t>
  </si>
  <si>
    <t>Год (факт)
2022 г.</t>
  </si>
  <si>
    <t>2022 год (факт)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</si>
</sst>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_ ;\-#,##0\ "/>
    <numFmt numFmtId="166" formatCode="#,##0.0"/>
    <numFmt numFmtId="167" formatCode="_-* #,##0.00_р_._-;\-* #,##0.00_р_._-;_-* \-??_р_._-;_-@_-"/>
    <numFmt numFmtId="168" formatCode="_-* #,##0.00[$€-1]_-;\-* #,##0.00[$€-1]_-;_-* &quot;-&quot;??[$€-1]_-"/>
    <numFmt numFmtId="169" formatCode="&quot;$&quot;#,##0_);[Red]\(&quot;$&quot;#,##0\)"/>
    <numFmt numFmtId="170" formatCode="#,##0.000"/>
    <numFmt numFmtId="171" formatCode="0.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Arial Cyr"/>
      <family val="2"/>
      <charset val="204"/>
    </font>
    <font>
      <sz val="9"/>
      <name val="Tahoma"/>
      <family val="2"/>
      <charset val="204"/>
    </font>
    <font>
      <sz val="8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u/>
      <sz val="9"/>
      <color rgb="FF333399"/>
      <name val="Tahoma"/>
      <family val="2"/>
      <charset val="204"/>
    </font>
    <font>
      <b/>
      <sz val="9"/>
      <color rgb="FF33339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</font>
    <font>
      <b/>
      <sz val="12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lightDown">
        <fgColor indexed="2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0" fontId="7" fillId="0" borderId="0"/>
    <xf numFmtId="0" fontId="8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7" fontId="7" fillId="0" borderId="0" applyBorder="0" applyAlignment="0" applyProtection="0"/>
    <xf numFmtId="0" fontId="10" fillId="0" borderId="0"/>
    <xf numFmtId="0" fontId="11" fillId="0" borderId="0"/>
    <xf numFmtId="0" fontId="8" fillId="0" borderId="0"/>
    <xf numFmtId="0" fontId="7" fillId="0" borderId="0"/>
    <xf numFmtId="0" fontId="9" fillId="0" borderId="0"/>
    <xf numFmtId="164" fontId="7" fillId="0" borderId="0" applyFont="0" applyFill="0" applyBorder="0" applyAlignment="0" applyProtection="0"/>
    <xf numFmtId="49" fontId="12" fillId="0" borderId="0" applyBorder="0">
      <alignment vertical="top"/>
    </xf>
    <xf numFmtId="0" fontId="13" fillId="0" borderId="0">
      <alignment horizontal="left"/>
    </xf>
    <xf numFmtId="0" fontId="2" fillId="0" borderId="0"/>
    <xf numFmtId="0" fontId="14" fillId="0" borderId="0"/>
    <xf numFmtId="168" fontId="14" fillId="0" borderId="0"/>
    <xf numFmtId="0" fontId="15" fillId="0" borderId="0"/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69" fontId="16" fillId="0" borderId="0" applyFont="0" applyFill="0" applyBorder="0" applyAlignment="0" applyProtection="0"/>
    <xf numFmtId="0" fontId="17" fillId="0" borderId="0" applyFill="0" applyBorder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1" fillId="0" borderId="0"/>
    <xf numFmtId="0" fontId="17" fillId="0" borderId="0" applyFill="0" applyBorder="0" applyProtection="0">
      <alignment vertical="center"/>
    </xf>
    <xf numFmtId="0" fontId="17" fillId="0" borderId="0" applyFill="0" applyBorder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49" fontId="23" fillId="2" borderId="7" applyNumberFormat="0" applyFill="0" applyBorder="0" applyAlignment="0" applyProtection="0">
      <alignment horizontal="left" vertical="center"/>
    </xf>
    <xf numFmtId="49" fontId="12" fillId="0" borderId="0" applyBorder="0">
      <alignment vertical="top"/>
    </xf>
    <xf numFmtId="0" fontId="24" fillId="0" borderId="0"/>
    <xf numFmtId="0" fontId="2" fillId="0" borderId="0"/>
    <xf numFmtId="0" fontId="9" fillId="0" borderId="0"/>
    <xf numFmtId="0" fontId="2" fillId="0" borderId="0"/>
    <xf numFmtId="0" fontId="8" fillId="0" borderId="0"/>
    <xf numFmtId="0" fontId="2" fillId="0" borderId="0"/>
    <xf numFmtId="0" fontId="9" fillId="0" borderId="0"/>
    <xf numFmtId="0" fontId="7" fillId="0" borderId="0"/>
    <xf numFmtId="0" fontId="3" fillId="0" borderId="6">
      <alignment horizontal="center" vertical="center"/>
    </xf>
    <xf numFmtId="0" fontId="7" fillId="0" borderId="0"/>
    <xf numFmtId="164" fontId="9" fillId="0" borderId="0" applyFont="0" applyFill="0" applyBorder="0" applyAlignment="0" applyProtection="0"/>
    <xf numFmtId="0" fontId="13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8" fillId="0" borderId="0"/>
    <xf numFmtId="0" fontId="13" fillId="0" borderId="0"/>
    <xf numFmtId="0" fontId="1" fillId="0" borderId="0"/>
    <xf numFmtId="0" fontId="1" fillId="0" borderId="0"/>
    <xf numFmtId="164" fontId="13" fillId="0" borderId="0" applyFont="0" applyFill="0" applyBorder="0" applyAlignment="0" applyProtection="0"/>
    <xf numFmtId="0" fontId="27" fillId="0" borderId="0"/>
    <xf numFmtId="166" fontId="28" fillId="0" borderId="8" applyAlignment="0" applyProtection="0">
      <alignment vertical="justify"/>
      <protection locked="0"/>
    </xf>
    <xf numFmtId="0" fontId="24" fillId="0" borderId="0"/>
  </cellStyleXfs>
  <cellXfs count="48">
    <xf numFmtId="0" fontId="0" fillId="0" borderId="0" xfId="0"/>
    <xf numFmtId="3" fontId="3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horizontal="center" vertical="center"/>
    </xf>
    <xf numFmtId="166" fontId="6" fillId="0" borderId="4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6" fillId="0" borderId="5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3" fontId="25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170" fontId="6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vertical="center"/>
    </xf>
    <xf numFmtId="171" fontId="25" fillId="0" borderId="0" xfId="0" applyNumberFormat="1" applyFont="1" applyFill="1" applyAlignment="1">
      <alignment vertical="center"/>
    </xf>
    <xf numFmtId="166" fontId="25" fillId="0" borderId="0" xfId="0" applyNumberFormat="1" applyFont="1" applyFill="1" applyAlignment="1">
      <alignment vertical="center"/>
    </xf>
    <xf numFmtId="3" fontId="3" fillId="3" borderId="1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</cellXfs>
  <cellStyles count="68">
    <cellStyle name=" 1" xfId="18"/>
    <cellStyle name=" 1 2" xfId="19"/>
    <cellStyle name=" 1_Stage1" xfId="20"/>
    <cellStyle name="_Model_RAB Мой_PR.PROG.WARM.NOTCOMBI.2012.2.16_v1.4(04.04.11) " xfId="21"/>
    <cellStyle name="_Model_RAB Мой_Книга2_PR.PROG.WARM.NOTCOMBI.2012.2.16_v1.4(04.04.11) " xfId="22"/>
    <cellStyle name="_Model_RAB_MRSK_svod_PR.PROG.WARM.NOTCOMBI.2012.2.16_v1.4(04.04.11) " xfId="23"/>
    <cellStyle name="_Model_RAB_MRSK_svod_Книга2_PR.PROG.WARM.NOTCOMBI.2012.2.16_v1.4(04.04.11) " xfId="24"/>
    <cellStyle name="_МОДЕЛЬ_1 (2)_PR.PROG.WARM.NOTCOMBI.2012.2.16_v1.4(04.04.11) " xfId="25"/>
    <cellStyle name="_МОДЕЛЬ_1 (2)_Книга2_PR.PROG.WARM.NOTCOMBI.2012.2.16_v1.4(04.04.11) " xfId="26"/>
    <cellStyle name="_пр 5 тариф RAB_PR.PROG.WARM.NOTCOMBI.2012.2.16_v1.4(04.04.11) " xfId="27"/>
    <cellStyle name="_пр 5 тариф RAB_Книга2_PR.PROG.WARM.NOTCOMBI.2012.2.16_v1.4(04.04.11) " xfId="28"/>
    <cellStyle name="_Расчет RAB_22072008_PR.PROG.WARM.NOTCOMBI.2012.2.16_v1.4(04.04.11) " xfId="29"/>
    <cellStyle name="_Расчет RAB_22072008_Книга2_PR.PROG.WARM.NOTCOMBI.2012.2.16_v1.4(04.04.11) " xfId="30"/>
    <cellStyle name="_Расчет RAB_Лен и МОЭСК_с 2010 года_14.04.2009_со сглаж_version 3.0_без ФСК_PR.PROG.WARM.NOTCOMBI.2012.2.16_v1.4(04.04.11) " xfId="31"/>
    <cellStyle name="_Расчет RAB_Лен и МОЭСК_с 2010 года_14.04.2009_со сглаж_version 3.0_без ФСК_Книга2_PR.PROG.WARM.NOTCOMBI.2012.2.16_v1.4(04.04.11) " xfId="32"/>
    <cellStyle name="Currency [0]" xfId="33"/>
    <cellStyle name="Currency2" xfId="34"/>
    <cellStyle name="Followed Hyperlink" xfId="35"/>
    <cellStyle name="Hyperlink" xfId="36"/>
    <cellStyle name="normal" xfId="37"/>
    <cellStyle name="Normal1" xfId="38"/>
    <cellStyle name="Normal2" xfId="39"/>
    <cellStyle name="Percent1" xfId="40"/>
    <cellStyle name="TableStyleLight1" xfId="8"/>
    <cellStyle name="Гиперссылка 5" xfId="41"/>
    <cellStyle name="Двойной клик" xfId="42"/>
    <cellStyle name="Заголовок1" xfId="66"/>
    <cellStyle name="Обычный" xfId="0" builtinId="0"/>
    <cellStyle name="Обычный 10" xfId="43"/>
    <cellStyle name="Обычный 11" xfId="63"/>
    <cellStyle name="Обычный 12 2" xfId="44"/>
    <cellStyle name="Обычный 2" xfId="1"/>
    <cellStyle name="Обычный 2 2" xfId="9"/>
    <cellStyle name="Обычный 2 2 2" xfId="65"/>
    <cellStyle name="Обычный 2 3" xfId="46"/>
    <cellStyle name="Обычный 2 4" xfId="49"/>
    <cellStyle name="Обычный 2 4 2" xfId="58"/>
    <cellStyle name="Обычный 2 5" xfId="55"/>
    <cellStyle name="Обычный 2_Смета 2011 (корр.29.11.11)" xfId="67"/>
    <cellStyle name="Обычный 3" xfId="2"/>
    <cellStyle name="Обычный 3 2" xfId="10"/>
    <cellStyle name="Обычный 3 2 2" xfId="48"/>
    <cellStyle name="Обычный 3 3" xfId="51"/>
    <cellStyle name="Обычный 3 4" xfId="17"/>
    <cellStyle name="Обычный 3 4 2" xfId="45"/>
    <cellStyle name="Обычный 3 4 2 2" xfId="57"/>
    <cellStyle name="Обычный 4" xfId="6"/>
    <cellStyle name="Обычный 4 2" xfId="53"/>
    <cellStyle name="Обычный 4 3" xfId="16"/>
    <cellStyle name="Обычный 4 4" xfId="60"/>
    <cellStyle name="Обычный 5" xfId="11"/>
    <cellStyle name="Обычный 5 2" xfId="47"/>
    <cellStyle name="Обычный 5 3" xfId="61"/>
    <cellStyle name="Обычный 6" xfId="12"/>
    <cellStyle name="Обычный 6 2" xfId="50"/>
    <cellStyle name="Обычный 6 3" xfId="62"/>
    <cellStyle name="Обычный 7" xfId="13"/>
    <cellStyle name="Обычный 8" xfId="15"/>
    <cellStyle name="Обычный 9" xfId="59"/>
    <cellStyle name="Процентный 2" xfId="3"/>
    <cellStyle name="Процентный 3" xfId="56"/>
    <cellStyle name="Процентный 4" xfId="5"/>
    <cellStyle name="Стиль 1" xfId="52"/>
    <cellStyle name="Финансовый 2" xfId="4"/>
    <cellStyle name="Финансовый 2 2" xfId="64"/>
    <cellStyle name="Финансовый 3" xfId="7"/>
    <cellStyle name="Финансовый 4" xfId="54"/>
    <cellStyle name="Финансовый 5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view="pageBreakPreview" zoomScale="115" zoomScaleNormal="100" zoomScaleSheetLayoutView="115" workbookViewId="0">
      <selection activeCell="K21" sqref="K21"/>
    </sheetView>
  </sheetViews>
  <sheetFormatPr defaultRowHeight="15"/>
  <cols>
    <col min="1" max="1" width="7.42578125" style="23" customWidth="1"/>
    <col min="2" max="2" width="45.42578125" style="23" customWidth="1"/>
    <col min="3" max="3" width="13.42578125" style="23" customWidth="1"/>
    <col min="4" max="4" width="16.42578125" style="24" customWidth="1"/>
    <col min="5" max="5" width="16.5703125" style="23" customWidth="1"/>
    <col min="6" max="6" width="16.42578125" style="23" customWidth="1"/>
    <col min="7" max="7" width="0" style="23" hidden="1" customWidth="1"/>
    <col min="8" max="8" width="12.85546875" style="23" customWidth="1"/>
    <col min="9" max="9" width="13.28515625" style="23" customWidth="1"/>
    <col min="10" max="10" width="10" style="23" bestFit="1" customWidth="1"/>
    <col min="11" max="13" width="9.140625" style="23"/>
    <col min="14" max="14" width="12.28515625" style="23" customWidth="1"/>
    <col min="15" max="16384" width="9.140625" style="23"/>
  </cols>
  <sheetData>
    <row r="1" spans="1:11" ht="15.75">
      <c r="F1" s="25" t="s">
        <v>58</v>
      </c>
    </row>
    <row r="2" spans="1:11" ht="15.75" customHeight="1">
      <c r="A2" s="38" t="s">
        <v>0</v>
      </c>
      <c r="B2" s="38"/>
      <c r="C2" s="38"/>
      <c r="D2" s="38"/>
      <c r="E2" s="38"/>
      <c r="F2" s="38"/>
      <c r="G2" s="38"/>
    </row>
    <row r="3" spans="1:11" ht="15.75" customHeight="1">
      <c r="A3" s="38" t="s">
        <v>57</v>
      </c>
      <c r="B3" s="38"/>
      <c r="C3" s="38"/>
      <c r="D3" s="38"/>
      <c r="E3" s="38"/>
      <c r="F3" s="38"/>
      <c r="G3" s="38"/>
    </row>
    <row r="4" spans="1:11" ht="15.75" customHeight="1">
      <c r="A4" s="38" t="s">
        <v>56</v>
      </c>
      <c r="B4" s="38"/>
      <c r="C4" s="38"/>
      <c r="D4" s="38"/>
      <c r="E4" s="38"/>
      <c r="F4" s="38"/>
      <c r="G4" s="38"/>
    </row>
    <row r="5" spans="1:11" ht="15.75">
      <c r="A5" s="12"/>
      <c r="B5" s="12"/>
      <c r="C5" s="12"/>
      <c r="D5" s="18"/>
    </row>
    <row r="6" spans="1:11" ht="15.75">
      <c r="A6" s="39" t="s">
        <v>47</v>
      </c>
      <c r="B6" s="39"/>
      <c r="C6" s="39"/>
      <c r="D6" s="39"/>
      <c r="E6" s="39"/>
      <c r="F6" s="39"/>
      <c r="G6" s="39"/>
    </row>
    <row r="7" spans="1:11" ht="15.75">
      <c r="A7" s="12"/>
      <c r="B7" s="12"/>
      <c r="C7" s="12"/>
      <c r="D7" s="18"/>
    </row>
    <row r="8" spans="1:11" ht="63">
      <c r="A8" s="19" t="s">
        <v>1</v>
      </c>
      <c r="B8" s="20" t="s">
        <v>2</v>
      </c>
      <c r="C8" s="19" t="s">
        <v>3</v>
      </c>
      <c r="D8" s="21" t="s">
        <v>62</v>
      </c>
      <c r="E8" s="21" t="s">
        <v>66</v>
      </c>
      <c r="F8" s="21" t="s">
        <v>63</v>
      </c>
      <c r="G8" s="21" t="s">
        <v>59</v>
      </c>
    </row>
    <row r="9" spans="1:11" ht="31.5">
      <c r="A9" s="7" t="s">
        <v>4</v>
      </c>
      <c r="B9" s="20" t="s">
        <v>5</v>
      </c>
      <c r="C9" s="7" t="s">
        <v>6</v>
      </c>
      <c r="D9" s="30">
        <v>1752178</v>
      </c>
      <c r="E9" s="30">
        <v>2004473.6550000003</v>
      </c>
      <c r="F9" s="30">
        <v>2010898.0210000002</v>
      </c>
      <c r="G9" s="1">
        <v>1591112.32855</v>
      </c>
      <c r="H9" s="28"/>
      <c r="I9" s="28"/>
      <c r="J9" s="28"/>
      <c r="K9" s="28"/>
    </row>
    <row r="10" spans="1:11" ht="15.75">
      <c r="A10" s="7" t="s">
        <v>7</v>
      </c>
      <c r="B10" s="8" t="s">
        <v>8</v>
      </c>
      <c r="C10" s="7" t="s">
        <v>6</v>
      </c>
      <c r="D10" s="30">
        <v>402259.32500000001</v>
      </c>
      <c r="E10" s="30">
        <v>482877.00499999995</v>
      </c>
      <c r="F10" s="30">
        <v>469277.10099999997</v>
      </c>
      <c r="G10" s="1">
        <v>370513</v>
      </c>
      <c r="H10" s="28"/>
      <c r="I10" s="28"/>
      <c r="J10" s="28"/>
      <c r="K10" s="28"/>
    </row>
    <row r="11" spans="1:11" ht="15.75">
      <c r="A11" s="7" t="s">
        <v>9</v>
      </c>
      <c r="B11" s="8" t="s">
        <v>49</v>
      </c>
      <c r="C11" s="7" t="s">
        <v>6</v>
      </c>
      <c r="D11" s="30">
        <v>189130.003</v>
      </c>
      <c r="E11" s="30">
        <v>227364.29400000002</v>
      </c>
      <c r="F11" s="30">
        <v>219637.978</v>
      </c>
      <c r="G11" s="1">
        <v>173413</v>
      </c>
      <c r="H11" s="28"/>
      <c r="I11" s="28"/>
      <c r="J11" s="28"/>
      <c r="K11" s="28"/>
    </row>
    <row r="12" spans="1:11" ht="15.75">
      <c r="A12" s="7" t="s">
        <v>10</v>
      </c>
      <c r="B12" s="8" t="s">
        <v>17</v>
      </c>
      <c r="C12" s="7" t="s">
        <v>6</v>
      </c>
      <c r="D12" s="30">
        <v>84702.936000000002</v>
      </c>
      <c r="E12" s="30">
        <v>103165.622</v>
      </c>
      <c r="F12" s="30">
        <v>105501.50200000001</v>
      </c>
      <c r="G12" s="1">
        <v>82917</v>
      </c>
      <c r="H12" s="28"/>
      <c r="I12" s="28"/>
      <c r="J12" s="28"/>
      <c r="K12" s="28"/>
    </row>
    <row r="13" spans="1:11" ht="15.75">
      <c r="A13" s="22" t="s">
        <v>11</v>
      </c>
      <c r="B13" s="8" t="s">
        <v>19</v>
      </c>
      <c r="C13" s="7" t="s">
        <v>6</v>
      </c>
      <c r="D13" s="30">
        <v>79447.445999999996</v>
      </c>
      <c r="E13" s="30">
        <v>96326.734000000011</v>
      </c>
      <c r="F13" s="30">
        <v>98485.790000000008</v>
      </c>
      <c r="G13" s="1">
        <v>77533</v>
      </c>
      <c r="H13" s="28"/>
      <c r="I13" s="29"/>
      <c r="J13" s="29"/>
      <c r="K13" s="28"/>
    </row>
    <row r="14" spans="1:11" ht="45.75" customHeight="1">
      <c r="A14" s="7" t="s">
        <v>12</v>
      </c>
      <c r="B14" s="20" t="s">
        <v>13</v>
      </c>
      <c r="C14" s="7" t="s">
        <v>6</v>
      </c>
      <c r="D14" s="30">
        <v>1883222</v>
      </c>
      <c r="E14" s="30">
        <v>1947407.3020900001</v>
      </c>
      <c r="F14" s="1">
        <v>1967149</v>
      </c>
      <c r="G14" s="1">
        <v>1721342</v>
      </c>
      <c r="H14" s="29"/>
      <c r="I14" s="29"/>
      <c r="J14" s="28"/>
      <c r="K14" s="28"/>
    </row>
    <row r="15" spans="1:11" ht="15.75">
      <c r="A15" s="7" t="s">
        <v>14</v>
      </c>
      <c r="B15" s="8" t="s">
        <v>8</v>
      </c>
      <c r="C15" s="7" t="s">
        <v>6</v>
      </c>
      <c r="D15" s="1">
        <v>398221.83806416672</v>
      </c>
      <c r="E15" s="1">
        <v>400484.52</v>
      </c>
      <c r="F15" s="1">
        <v>404489.3652</v>
      </c>
      <c r="G15" s="1">
        <v>364347.28581445786</v>
      </c>
      <c r="H15" s="28"/>
      <c r="I15" s="28"/>
      <c r="J15" s="28"/>
      <c r="K15" s="28"/>
    </row>
    <row r="16" spans="1:11" ht="15.75">
      <c r="A16" s="7" t="s">
        <v>15</v>
      </c>
      <c r="B16" s="8" t="s">
        <v>49</v>
      </c>
      <c r="C16" s="7" t="s">
        <v>6</v>
      </c>
      <c r="D16" s="1">
        <v>281628.28486393183</v>
      </c>
      <c r="E16" s="1">
        <v>277148.05499999993</v>
      </c>
      <c r="F16" s="1">
        <v>279919.53554999991</v>
      </c>
      <c r="G16" s="1">
        <v>257267.34153358513</v>
      </c>
      <c r="H16" s="28"/>
      <c r="I16" s="28"/>
      <c r="J16" s="28"/>
      <c r="K16" s="28"/>
    </row>
    <row r="17" spans="1:11" ht="15.75">
      <c r="A17" s="7" t="s">
        <v>16</v>
      </c>
      <c r="B17" s="8" t="s">
        <v>17</v>
      </c>
      <c r="C17" s="7" t="s">
        <v>6</v>
      </c>
      <c r="D17" s="1">
        <v>153976.35411555678</v>
      </c>
      <c r="E17" s="1">
        <v>135773.473</v>
      </c>
      <c r="F17" s="1">
        <v>137131.20772999999</v>
      </c>
      <c r="G17" s="1">
        <v>137922.80816393509</v>
      </c>
      <c r="H17" s="28"/>
      <c r="I17" s="28"/>
      <c r="J17" s="28"/>
      <c r="K17" s="28"/>
    </row>
    <row r="18" spans="1:11" ht="15.75">
      <c r="A18" s="7" t="s">
        <v>18</v>
      </c>
      <c r="B18" s="8" t="s">
        <v>19</v>
      </c>
      <c r="C18" s="7" t="s">
        <v>6</v>
      </c>
      <c r="D18" s="1">
        <v>174152.6180850575</v>
      </c>
      <c r="E18" s="1">
        <v>163822.228</v>
      </c>
      <c r="F18" s="1">
        <v>165460.45027999999</v>
      </c>
      <c r="G18" s="1">
        <v>158988.7497361899</v>
      </c>
      <c r="H18" s="28"/>
      <c r="I18" s="28"/>
      <c r="J18" s="28"/>
      <c r="K18" s="28"/>
    </row>
    <row r="19" spans="1:11" ht="15.75">
      <c r="A19" s="7" t="s">
        <v>20</v>
      </c>
      <c r="B19" s="8" t="s">
        <v>48</v>
      </c>
      <c r="C19" s="7" t="s">
        <v>6</v>
      </c>
      <c r="D19" s="1">
        <v>-131044</v>
      </c>
      <c r="E19" s="1">
        <v>57066.352910000132</v>
      </c>
      <c r="F19" s="1">
        <v>43749.021000000183</v>
      </c>
      <c r="G19" s="1">
        <f t="shared" ref="G19" si="0">G9-G14</f>
        <v>-130229.67145000002</v>
      </c>
      <c r="H19" s="28"/>
      <c r="I19" s="28"/>
      <c r="J19" s="28"/>
      <c r="K19" s="28"/>
    </row>
    <row r="20" spans="1:11" ht="15.75">
      <c r="A20" s="7" t="s">
        <v>21</v>
      </c>
      <c r="B20" s="8" t="s">
        <v>50</v>
      </c>
      <c r="C20" s="7" t="s">
        <v>6</v>
      </c>
      <c r="D20" s="1">
        <v>111064</v>
      </c>
      <c r="E20" s="1">
        <v>-21410</v>
      </c>
      <c r="F20" s="1">
        <v>-42028</v>
      </c>
      <c r="G20" s="1">
        <f t="shared" ref="G20" si="1">G21-G22+G23-G24</f>
        <v>148350</v>
      </c>
      <c r="J20" s="28"/>
    </row>
    <row r="21" spans="1:11" ht="15.75">
      <c r="A21" s="7" t="s">
        <v>51</v>
      </c>
      <c r="B21" s="8" t="s">
        <v>22</v>
      </c>
      <c r="C21" s="7" t="s">
        <v>6</v>
      </c>
      <c r="D21" s="1">
        <v>1171</v>
      </c>
      <c r="E21" s="1">
        <v>2197</v>
      </c>
      <c r="F21" s="1">
        <v>2076</v>
      </c>
      <c r="G21" s="1">
        <v>200</v>
      </c>
      <c r="J21" s="28"/>
    </row>
    <row r="22" spans="1:11" ht="15.75">
      <c r="A22" s="7" t="s">
        <v>52</v>
      </c>
      <c r="B22" s="8" t="s">
        <v>23</v>
      </c>
      <c r="C22" s="7" t="s">
        <v>6</v>
      </c>
      <c r="D22" s="1">
        <v>16690</v>
      </c>
      <c r="E22" s="1">
        <v>41370</v>
      </c>
      <c r="F22" s="1">
        <v>40612</v>
      </c>
      <c r="G22" s="1">
        <v>26036</v>
      </c>
    </row>
    <row r="23" spans="1:11" ht="15.75">
      <c r="A23" s="7" t="s">
        <v>53</v>
      </c>
      <c r="B23" s="8" t="s">
        <v>24</v>
      </c>
      <c r="C23" s="7" t="s">
        <v>6</v>
      </c>
      <c r="D23" s="1">
        <v>234938</v>
      </c>
      <c r="E23" s="1">
        <v>121943</v>
      </c>
      <c r="F23" s="1">
        <v>72797</v>
      </c>
      <c r="G23" s="1">
        <v>231184</v>
      </c>
    </row>
    <row r="24" spans="1:11" ht="16.5" customHeight="1">
      <c r="A24" s="7" t="s">
        <v>54</v>
      </c>
      <c r="B24" s="8" t="s">
        <v>25</v>
      </c>
      <c r="C24" s="7" t="s">
        <v>6</v>
      </c>
      <c r="D24" s="30">
        <v>108355</v>
      </c>
      <c r="E24" s="1">
        <v>104180</v>
      </c>
      <c r="F24" s="1">
        <v>76289</v>
      </c>
      <c r="G24" s="1">
        <v>56998</v>
      </c>
    </row>
    <row r="25" spans="1:11" ht="15.75">
      <c r="A25" s="7" t="s">
        <v>55</v>
      </c>
      <c r="B25" s="8" t="s">
        <v>26</v>
      </c>
      <c r="C25" s="7" t="s">
        <v>6</v>
      </c>
      <c r="D25" s="1">
        <v>-19980</v>
      </c>
      <c r="E25" s="1">
        <v>35656.352910000132</v>
      </c>
      <c r="F25" s="1">
        <v>1721.0210000001825</v>
      </c>
      <c r="G25" s="1">
        <f t="shared" ref="G25" si="2">G19+G20-1</f>
        <v>18119.328549999977</v>
      </c>
    </row>
  </sheetData>
  <mergeCells count="4">
    <mergeCell ref="A2:G2"/>
    <mergeCell ref="A3:G3"/>
    <mergeCell ref="A4:G4"/>
    <mergeCell ref="A6:G6"/>
  </mergeCells>
  <phoneticPr fontId="0" type="noConversion"/>
  <pageMargins left="0.37" right="0.35" top="0.74803149606299213" bottom="0.74803149606299213" header="0.31496062992125984" footer="0.31496062992125984"/>
  <pageSetup paperSize="9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42"/>
  <sheetViews>
    <sheetView tabSelected="1" view="pageBreakPreview" zoomScale="90" zoomScaleNormal="100" zoomScaleSheetLayoutView="90" workbookViewId="0">
      <pane xSplit="2" ySplit="1" topLeftCell="C2" activePane="bottomRight" state="frozen"/>
      <selection pane="topRight" activeCell="B1" sqref="B1"/>
      <selection pane="bottomLeft" activeCell="A5" sqref="A5"/>
      <selection pane="bottomRight" activeCell="G7" sqref="G7"/>
    </sheetView>
  </sheetViews>
  <sheetFormatPr defaultRowHeight="15"/>
  <cols>
    <col min="1" max="1" width="5.42578125" style="15" customWidth="1"/>
    <col min="2" max="2" width="26" style="15" customWidth="1"/>
    <col min="3" max="3" width="13.85546875" style="14" customWidth="1"/>
    <col min="4" max="4" width="14.85546875" style="14" customWidth="1"/>
    <col min="5" max="5" width="14.140625" style="14" customWidth="1"/>
    <col min="6" max="6" width="11.85546875" style="14" customWidth="1"/>
    <col min="7" max="7" width="11.5703125" style="14" customWidth="1"/>
    <col min="8" max="9" width="12.5703125" style="14" bestFit="1" customWidth="1"/>
    <col min="10" max="10" width="18" style="14" customWidth="1"/>
    <col min="11" max="11" width="12" style="14" customWidth="1"/>
    <col min="12" max="12" width="11.5703125" style="14" customWidth="1"/>
    <col min="13" max="13" width="11.140625" style="14" customWidth="1"/>
    <col min="14" max="14" width="10.28515625" style="14" bestFit="1" customWidth="1"/>
    <col min="15" max="15" width="9.140625" style="15" customWidth="1"/>
    <col min="16" max="16" width="11.5703125" style="27" bestFit="1" customWidth="1"/>
    <col min="17" max="17" width="11" style="27" customWidth="1"/>
    <col min="18" max="18" width="10.42578125" style="27" bestFit="1" customWidth="1"/>
    <col min="19" max="19" width="11" style="27" customWidth="1"/>
    <col min="20" max="20" width="10.42578125" style="27" bestFit="1" customWidth="1"/>
    <col min="21" max="25" width="9.140625" style="27"/>
    <col min="26" max="16384" width="9.140625" style="15"/>
  </cols>
  <sheetData>
    <row r="1" spans="2:13" ht="15.75" customHeight="1"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2:13" ht="14.25" customHeight="1">
      <c r="B2" s="44" t="s">
        <v>64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2:13">
      <c r="B3" s="41" t="s">
        <v>28</v>
      </c>
      <c r="C3" s="42" t="s">
        <v>29</v>
      </c>
      <c r="D3" s="43" t="s">
        <v>27</v>
      </c>
      <c r="E3" s="43"/>
      <c r="F3" s="43"/>
      <c r="G3" s="43"/>
      <c r="H3" s="43"/>
      <c r="I3" s="43"/>
      <c r="J3" s="43"/>
      <c r="K3" s="43"/>
      <c r="L3" s="43"/>
      <c r="M3" s="43"/>
    </row>
    <row r="4" spans="2:13" ht="89.25" customHeight="1">
      <c r="B4" s="41"/>
      <c r="C4" s="42"/>
      <c r="D4" s="2" t="s">
        <v>30</v>
      </c>
      <c r="E4" s="2" t="s">
        <v>31</v>
      </c>
      <c r="F4" s="2" t="s">
        <v>32</v>
      </c>
      <c r="G4" s="2" t="s">
        <v>33</v>
      </c>
      <c r="H4" s="2" t="s">
        <v>34</v>
      </c>
      <c r="I4" s="2" t="s">
        <v>35</v>
      </c>
      <c r="J4" s="2" t="s">
        <v>36</v>
      </c>
      <c r="K4" s="2" t="s">
        <v>37</v>
      </c>
      <c r="L4" s="2" t="s">
        <v>38</v>
      </c>
      <c r="M4" s="2" t="s">
        <v>39</v>
      </c>
    </row>
    <row r="5" spans="2:13">
      <c r="B5" s="35"/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</row>
    <row r="6" spans="2:13" ht="30">
      <c r="B6" s="36" t="s">
        <v>40</v>
      </c>
      <c r="C6" s="4">
        <f>C7+C8+C9+C10</f>
        <v>997116.15899999999</v>
      </c>
      <c r="D6" s="4"/>
      <c r="E6" s="4">
        <v>152807.61112676671</v>
      </c>
      <c r="F6" s="4">
        <v>513212.26</v>
      </c>
      <c r="G6" s="4">
        <v>153080.37</v>
      </c>
      <c r="H6" s="4">
        <v>39067.131999999998</v>
      </c>
      <c r="I6" s="4">
        <v>138948.78587323325</v>
      </c>
      <c r="J6" s="4"/>
      <c r="K6" s="11"/>
      <c r="L6" s="4"/>
      <c r="M6" s="4"/>
    </row>
    <row r="7" spans="2:13" ht="45">
      <c r="B7" s="6" t="s">
        <v>41</v>
      </c>
      <c r="C7" s="4">
        <v>393923.90899999999</v>
      </c>
      <c r="D7" s="4"/>
      <c r="E7" s="4">
        <v>60523.465096699598</v>
      </c>
      <c r="F7" s="4">
        <v>209880.95</v>
      </c>
      <c r="G7" s="4">
        <v>62439.932000000001</v>
      </c>
      <c r="H7" s="4">
        <v>8556.0930000000008</v>
      </c>
      <c r="I7" s="4">
        <v>52523.468903300374</v>
      </c>
      <c r="J7" s="4"/>
      <c r="K7" s="11"/>
      <c r="L7" s="4"/>
      <c r="M7" s="4"/>
    </row>
    <row r="8" spans="2:13" ht="34.5" customHeight="1">
      <c r="B8" s="6" t="s">
        <v>60</v>
      </c>
      <c r="C8" s="4">
        <v>271828.19799999997</v>
      </c>
      <c r="D8" s="4"/>
      <c r="E8" s="4">
        <v>13797.8869057458</v>
      </c>
      <c r="F8" s="4">
        <v>168026.9</v>
      </c>
      <c r="G8" s="4">
        <v>50516.123</v>
      </c>
      <c r="H8" s="4">
        <v>6511.2109999999993</v>
      </c>
      <c r="I8" s="4">
        <v>32976.077094254171</v>
      </c>
      <c r="J8" s="4"/>
      <c r="K8" s="11"/>
      <c r="L8" s="4"/>
      <c r="M8" s="4"/>
    </row>
    <row r="9" spans="2:13" ht="42.75" customHeight="1">
      <c r="B9" s="6" t="s">
        <v>61</v>
      </c>
      <c r="C9" s="4">
        <v>160377.18700000001</v>
      </c>
      <c r="D9" s="4"/>
      <c r="E9" s="4">
        <v>48557.170582646104</v>
      </c>
      <c r="F9" s="4">
        <v>38969.75</v>
      </c>
      <c r="G9" s="4">
        <v>11445.056999999999</v>
      </c>
      <c r="H9" s="4">
        <v>20492.041999999998</v>
      </c>
      <c r="I9" s="4">
        <v>40913.167417353907</v>
      </c>
      <c r="J9" s="4"/>
      <c r="K9" s="11"/>
      <c r="L9" s="4"/>
      <c r="M9" s="4"/>
    </row>
    <row r="10" spans="2:13" ht="30">
      <c r="B10" s="6" t="s">
        <v>42</v>
      </c>
      <c r="C10" s="4">
        <v>170986.86499999999</v>
      </c>
      <c r="D10" s="4"/>
      <c r="E10" s="4">
        <v>29929.088541675199</v>
      </c>
      <c r="F10" s="4">
        <v>96334.66</v>
      </c>
      <c r="G10" s="4">
        <v>28679.258000000002</v>
      </c>
      <c r="H10" s="4">
        <v>3507.7860000000001</v>
      </c>
      <c r="I10" s="4">
        <v>12536.072458324801</v>
      </c>
      <c r="J10" s="4"/>
      <c r="K10" s="11"/>
      <c r="L10" s="4"/>
      <c r="M10" s="4"/>
    </row>
    <row r="11" spans="2:13" ht="45">
      <c r="B11" s="6" t="s">
        <v>43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2:13" ht="30">
      <c r="B12" s="6" t="s">
        <v>44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2:13" ht="30">
      <c r="B13" s="6" t="s">
        <v>45</v>
      </c>
      <c r="C13" s="4">
        <f>'Форма № 2'!D14</f>
        <v>1883222</v>
      </c>
      <c r="D13" s="4"/>
      <c r="E13" s="4">
        <v>320619.39935000002</v>
      </c>
      <c r="F13" s="4">
        <v>894864.00523000001</v>
      </c>
      <c r="G13" s="4">
        <v>266649.00743</v>
      </c>
      <c r="H13" s="4">
        <v>72147.881290000005</v>
      </c>
      <c r="I13" s="4">
        <v>328941.70669999992</v>
      </c>
      <c r="J13" s="4"/>
      <c r="K13" s="4"/>
      <c r="L13" s="4"/>
      <c r="M13" s="4"/>
    </row>
    <row r="14" spans="2:13" ht="18.75" customHeight="1">
      <c r="B14" s="6" t="s">
        <v>46</v>
      </c>
      <c r="C14" s="4"/>
      <c r="D14" s="4"/>
      <c r="E14" s="11"/>
      <c r="F14" s="4"/>
      <c r="G14" s="4"/>
      <c r="H14" s="4"/>
      <c r="I14" s="4"/>
      <c r="J14" s="4"/>
      <c r="K14" s="4">
        <v>16690</v>
      </c>
      <c r="L14" s="31">
        <v>474465</v>
      </c>
      <c r="M14" s="4">
        <v>108355</v>
      </c>
    </row>
    <row r="15" spans="2:13" ht="15.75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2:13" ht="19.5" customHeight="1">
      <c r="B16" s="40" t="s">
        <v>67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</row>
    <row r="17" spans="2:18">
      <c r="B17" s="41" t="s">
        <v>28</v>
      </c>
      <c r="C17" s="42" t="s">
        <v>29</v>
      </c>
      <c r="D17" s="45" t="s">
        <v>27</v>
      </c>
      <c r="E17" s="46"/>
      <c r="F17" s="46"/>
      <c r="G17" s="46"/>
      <c r="H17" s="46"/>
      <c r="I17" s="46"/>
      <c r="J17" s="46"/>
      <c r="K17" s="46"/>
      <c r="L17" s="46"/>
      <c r="M17" s="47"/>
    </row>
    <row r="18" spans="2:18" ht="89.25" customHeight="1">
      <c r="B18" s="41"/>
      <c r="C18" s="42"/>
      <c r="D18" s="2" t="s">
        <v>30</v>
      </c>
      <c r="E18" s="2" t="s">
        <v>31</v>
      </c>
      <c r="F18" s="2" t="s">
        <v>32</v>
      </c>
      <c r="G18" s="2" t="s">
        <v>33</v>
      </c>
      <c r="H18" s="2" t="s">
        <v>34</v>
      </c>
      <c r="I18" s="2" t="s">
        <v>35</v>
      </c>
      <c r="J18" s="2" t="s">
        <v>36</v>
      </c>
      <c r="K18" s="2" t="s">
        <v>37</v>
      </c>
      <c r="L18" s="2" t="s">
        <v>38</v>
      </c>
      <c r="M18" s="2" t="s">
        <v>39</v>
      </c>
    </row>
    <row r="19" spans="2:18">
      <c r="B19" s="3"/>
      <c r="C19" s="4">
        <v>1</v>
      </c>
      <c r="D19" s="4">
        <v>2</v>
      </c>
      <c r="E19" s="4">
        <v>3</v>
      </c>
      <c r="F19" s="4">
        <v>4</v>
      </c>
      <c r="G19" s="4">
        <v>5</v>
      </c>
      <c r="H19" s="4">
        <v>6</v>
      </c>
      <c r="I19" s="4">
        <v>7</v>
      </c>
      <c r="J19" s="4">
        <v>8</v>
      </c>
      <c r="K19" s="4">
        <v>9</v>
      </c>
      <c r="L19" s="4">
        <v>10</v>
      </c>
      <c r="M19" s="4">
        <v>11</v>
      </c>
    </row>
    <row r="20" spans="2:18" ht="30">
      <c r="B20" s="5" t="s">
        <v>40</v>
      </c>
      <c r="C20" s="9">
        <f>C21+C22+C23+C24</f>
        <v>977228.27599999995</v>
      </c>
      <c r="D20" s="9"/>
      <c r="E20" s="9">
        <v>136342.163</v>
      </c>
      <c r="F20" s="9">
        <v>525768.28</v>
      </c>
      <c r="G20" s="9">
        <v>155977.08600000001</v>
      </c>
      <c r="H20" s="9">
        <v>42174.387000000002</v>
      </c>
      <c r="I20" s="9">
        <v>116966.35999999994</v>
      </c>
      <c r="J20" s="9"/>
      <c r="K20" s="10"/>
      <c r="L20" s="9"/>
      <c r="M20" s="9"/>
      <c r="O20" s="32"/>
      <c r="P20" s="33"/>
      <c r="Q20" s="32"/>
      <c r="R20" s="33"/>
    </row>
    <row r="21" spans="2:18" ht="45">
      <c r="B21" s="6" t="s">
        <v>41</v>
      </c>
      <c r="C21" s="9">
        <f>'Форма № 2'!E15</f>
        <v>400484.52</v>
      </c>
      <c r="D21" s="9"/>
      <c r="E21" s="4">
        <v>59974.418999999994</v>
      </c>
      <c r="F21" s="4">
        <v>218326.24</v>
      </c>
      <c r="G21" s="4">
        <v>64582.321000000004</v>
      </c>
      <c r="H21" s="4">
        <v>9983.3150000000005</v>
      </c>
      <c r="I21" s="4">
        <v>47618.225000000028</v>
      </c>
      <c r="J21" s="4"/>
      <c r="K21" s="11"/>
      <c r="L21" s="4"/>
      <c r="M21" s="4"/>
      <c r="O21" s="32"/>
      <c r="P21" s="33"/>
      <c r="Q21" s="32"/>
      <c r="R21" s="33"/>
    </row>
    <row r="22" spans="2:18" ht="34.5" customHeight="1">
      <c r="B22" s="6" t="s">
        <v>60</v>
      </c>
      <c r="C22" s="9">
        <f>'Форма № 2'!E16</f>
        <v>277148.05499999993</v>
      </c>
      <c r="D22" s="9"/>
      <c r="E22" s="4">
        <v>13753.243</v>
      </c>
      <c r="F22" s="4">
        <v>174788.04</v>
      </c>
      <c r="G22" s="4">
        <v>52137.076999999997</v>
      </c>
      <c r="H22" s="4">
        <v>7910.2849999999999</v>
      </c>
      <c r="I22" s="4">
        <v>28559.409999999913</v>
      </c>
      <c r="J22" s="4"/>
      <c r="K22" s="11"/>
      <c r="L22" s="4"/>
      <c r="M22" s="4"/>
      <c r="O22" s="32"/>
      <c r="P22" s="33"/>
      <c r="Q22" s="32"/>
      <c r="R22" s="33"/>
    </row>
    <row r="23" spans="2:18" ht="45">
      <c r="B23" s="6" t="s">
        <v>61</v>
      </c>
      <c r="C23" s="9">
        <f>'Форма № 2'!E17</f>
        <v>135773.473</v>
      </c>
      <c r="D23" s="9"/>
      <c r="E23" s="4">
        <v>38011.603000000003</v>
      </c>
      <c r="F23" s="4">
        <v>34433.39</v>
      </c>
      <c r="G23" s="4">
        <v>10196.173000000001</v>
      </c>
      <c r="H23" s="4">
        <v>21368.976000000002</v>
      </c>
      <c r="I23" s="4">
        <v>31763.330999999991</v>
      </c>
      <c r="J23" s="4"/>
      <c r="K23" s="11"/>
      <c r="L23" s="4"/>
      <c r="M23" s="4"/>
      <c r="O23" s="32"/>
      <c r="P23" s="33"/>
      <c r="Q23" s="32"/>
      <c r="R23" s="33"/>
    </row>
    <row r="24" spans="2:18" ht="30">
      <c r="B24" s="6" t="s">
        <v>42</v>
      </c>
      <c r="C24" s="9">
        <f>'Форма № 2'!E18</f>
        <v>163822.228</v>
      </c>
      <c r="D24" s="9"/>
      <c r="E24" s="4">
        <v>24602.898000000001</v>
      </c>
      <c r="F24" s="4">
        <v>98220.61</v>
      </c>
      <c r="G24" s="4">
        <v>29061.514999999999</v>
      </c>
      <c r="H24" s="4">
        <v>2911.8109999999997</v>
      </c>
      <c r="I24" s="4">
        <v>9025.3940000000166</v>
      </c>
      <c r="J24" s="4"/>
      <c r="K24" s="11"/>
      <c r="L24" s="4"/>
      <c r="M24" s="4"/>
      <c r="O24" s="32"/>
      <c r="P24" s="33"/>
      <c r="Q24" s="32"/>
      <c r="R24" s="33"/>
    </row>
    <row r="25" spans="2:18" ht="45">
      <c r="B25" s="6" t="s">
        <v>43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O25" s="32"/>
      <c r="P25" s="33"/>
      <c r="Q25" s="32"/>
      <c r="R25" s="33"/>
    </row>
    <row r="26" spans="2:18" ht="30">
      <c r="B26" s="6" t="s">
        <v>44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O26" s="32"/>
      <c r="P26" s="33"/>
      <c r="Q26" s="32"/>
      <c r="R26" s="33"/>
    </row>
    <row r="27" spans="2:18" ht="30">
      <c r="B27" s="6" t="s">
        <v>45</v>
      </c>
      <c r="C27" s="9">
        <f>'Форма № 2'!E14</f>
        <v>1947407.3020900001</v>
      </c>
      <c r="D27" s="9"/>
      <c r="E27" s="4">
        <v>312303.15000000002</v>
      </c>
      <c r="F27" s="4">
        <v>930871.8940000002</v>
      </c>
      <c r="G27" s="4">
        <v>275742.76400000002</v>
      </c>
      <c r="H27" s="4">
        <v>84194.381000000008</v>
      </c>
      <c r="I27" s="4">
        <v>344295.11308999977</v>
      </c>
      <c r="J27" s="4"/>
      <c r="K27" s="11"/>
      <c r="L27" s="4"/>
      <c r="M27" s="4"/>
      <c r="O27" s="34"/>
      <c r="P27" s="34"/>
      <c r="Q27" s="33"/>
      <c r="R27" s="33"/>
    </row>
    <row r="28" spans="2:18" ht="21.75" customHeight="1">
      <c r="B28" s="6" t="s">
        <v>46</v>
      </c>
      <c r="C28" s="4"/>
      <c r="D28" s="4"/>
      <c r="E28" s="4"/>
      <c r="F28" s="4"/>
      <c r="G28" s="4"/>
      <c r="H28" s="4"/>
      <c r="I28" s="4"/>
      <c r="J28" s="4"/>
      <c r="K28" s="4">
        <v>41370</v>
      </c>
      <c r="L28" s="31">
        <v>436019</v>
      </c>
      <c r="M28" s="4">
        <v>104180</v>
      </c>
      <c r="P28" s="15"/>
    </row>
    <row r="29" spans="2:18">
      <c r="C29" s="16"/>
      <c r="E29" s="17"/>
      <c r="F29" s="17"/>
      <c r="G29" s="17"/>
      <c r="H29" s="17"/>
      <c r="I29" s="17"/>
    </row>
    <row r="30" spans="2:18" ht="15.75">
      <c r="B30" s="40" t="s">
        <v>65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  <row r="31" spans="2:18">
      <c r="B31" s="41" t="s">
        <v>28</v>
      </c>
      <c r="C31" s="42" t="s">
        <v>29</v>
      </c>
      <c r="D31" s="43" t="s">
        <v>27</v>
      </c>
      <c r="E31" s="43"/>
      <c r="F31" s="43"/>
      <c r="G31" s="43"/>
      <c r="H31" s="43"/>
      <c r="I31" s="43"/>
      <c r="J31" s="43"/>
      <c r="K31" s="43"/>
      <c r="L31" s="43"/>
      <c r="M31" s="43"/>
    </row>
    <row r="32" spans="2:18" ht="90">
      <c r="B32" s="41"/>
      <c r="C32" s="42"/>
      <c r="D32" s="2" t="s">
        <v>30</v>
      </c>
      <c r="E32" s="2" t="s">
        <v>31</v>
      </c>
      <c r="F32" s="2" t="s">
        <v>32</v>
      </c>
      <c r="G32" s="2" t="s">
        <v>33</v>
      </c>
      <c r="H32" s="2" t="s">
        <v>34</v>
      </c>
      <c r="I32" s="2" t="s">
        <v>35</v>
      </c>
      <c r="J32" s="2" t="s">
        <v>36</v>
      </c>
      <c r="K32" s="2" t="s">
        <v>37</v>
      </c>
      <c r="L32" s="2" t="s">
        <v>38</v>
      </c>
      <c r="M32" s="2" t="s">
        <v>39</v>
      </c>
    </row>
    <row r="33" spans="2:13">
      <c r="B33" s="3"/>
      <c r="C33" s="4">
        <v>1</v>
      </c>
      <c r="D33" s="4">
        <v>2</v>
      </c>
      <c r="E33" s="4">
        <v>3</v>
      </c>
      <c r="F33" s="4">
        <v>4</v>
      </c>
      <c r="G33" s="4">
        <v>5</v>
      </c>
      <c r="H33" s="4">
        <v>6</v>
      </c>
      <c r="I33" s="4">
        <v>7</v>
      </c>
      <c r="J33" s="4">
        <v>8</v>
      </c>
      <c r="K33" s="4">
        <v>9</v>
      </c>
      <c r="L33" s="4">
        <v>10</v>
      </c>
      <c r="M33" s="4">
        <v>11</v>
      </c>
    </row>
    <row r="34" spans="2:13" ht="30">
      <c r="B34" s="5" t="s">
        <v>40</v>
      </c>
      <c r="C34" s="9">
        <f>C35+C36+C37+C38</f>
        <v>987000.55875999993</v>
      </c>
      <c r="D34" s="9"/>
      <c r="E34" s="9">
        <v>146836.14669850882</v>
      </c>
      <c r="F34" s="9">
        <v>515080.93936160079</v>
      </c>
      <c r="G34" s="9">
        <v>153672.91135281313</v>
      </c>
      <c r="H34" s="9">
        <v>36406.823654174739</v>
      </c>
      <c r="I34" s="9">
        <v>135003.73769290239</v>
      </c>
      <c r="J34" s="9"/>
      <c r="K34" s="10"/>
      <c r="L34" s="9"/>
      <c r="M34" s="9"/>
    </row>
    <row r="35" spans="2:13" ht="45">
      <c r="B35" s="6" t="s">
        <v>41</v>
      </c>
      <c r="C35" s="9">
        <f>'Форма № 2'!F15</f>
        <v>404489.3652</v>
      </c>
      <c r="D35" s="9"/>
      <c r="E35" s="4">
        <v>62146.76849347668</v>
      </c>
      <c r="F35" s="4">
        <v>215510.1792338097</v>
      </c>
      <c r="G35" s="4">
        <v>64114.637067665688</v>
      </c>
      <c r="H35" s="4">
        <v>8785.5764707142062</v>
      </c>
      <c r="I35" s="4">
        <v>53932.203934333731</v>
      </c>
      <c r="J35" s="26"/>
      <c r="K35" s="11"/>
      <c r="L35" s="4"/>
      <c r="M35" s="4"/>
    </row>
    <row r="36" spans="2:13" ht="36" customHeight="1">
      <c r="B36" s="6" t="s">
        <v>60</v>
      </c>
      <c r="C36" s="9">
        <f>'Форма № 2'!F16</f>
        <v>279919.53554999991</v>
      </c>
      <c r="D36" s="9"/>
      <c r="E36" s="4">
        <v>14208.599853308044</v>
      </c>
      <c r="F36" s="4">
        <v>173028.45015330706</v>
      </c>
      <c r="G36" s="4">
        <v>52019.804391105405</v>
      </c>
      <c r="H36" s="4">
        <v>6705.0260877940646</v>
      </c>
      <c r="I36" s="4">
        <v>33957.655064485327</v>
      </c>
      <c r="J36" s="4"/>
      <c r="K36" s="11"/>
      <c r="L36" s="4"/>
      <c r="M36" s="4"/>
    </row>
    <row r="37" spans="2:13" ht="45">
      <c r="B37" s="6" t="s">
        <v>61</v>
      </c>
      <c r="C37" s="9">
        <f>'Форма № 2'!F17</f>
        <v>137131.20772999999</v>
      </c>
      <c r="D37" s="9"/>
      <c r="E37" s="4">
        <v>41519.018823730134</v>
      </c>
      <c r="F37" s="4">
        <v>33321.253367763376</v>
      </c>
      <c r="G37" s="4">
        <v>9786.1455130067243</v>
      </c>
      <c r="H37" s="4">
        <v>17521.809185454065</v>
      </c>
      <c r="I37" s="4">
        <v>34982.980840045697</v>
      </c>
      <c r="J37" s="4"/>
      <c r="K37" s="11"/>
      <c r="L37" s="4"/>
      <c r="M37" s="4"/>
    </row>
    <row r="38" spans="2:13" ht="30">
      <c r="B38" s="6" t="s">
        <v>42</v>
      </c>
      <c r="C38" s="9">
        <f>'Форма № 2'!F18</f>
        <v>165460.45027999999</v>
      </c>
      <c r="D38" s="9"/>
      <c r="E38" s="4">
        <v>28961.759527993963</v>
      </c>
      <c r="F38" s="4">
        <v>93221.056606720667</v>
      </c>
      <c r="G38" s="4">
        <v>27752.324381035309</v>
      </c>
      <c r="H38" s="4">
        <v>3394.4119102124023</v>
      </c>
      <c r="I38" s="4">
        <v>12130.897854037641</v>
      </c>
      <c r="J38" s="4"/>
      <c r="K38" s="11"/>
      <c r="L38" s="4"/>
      <c r="M38" s="4"/>
    </row>
    <row r="39" spans="2:13" ht="45">
      <c r="B39" s="6" t="s">
        <v>43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2:13" ht="30">
      <c r="B40" s="6" t="s">
        <v>44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2:13" ht="30">
      <c r="B41" s="6" t="s">
        <v>45</v>
      </c>
      <c r="C41" s="9">
        <f>'Форма № 2'!F14</f>
        <v>1967149</v>
      </c>
      <c r="D41" s="4"/>
      <c r="E41" s="4">
        <v>315469.10015178623</v>
      </c>
      <c r="F41" s="37">
        <v>940308.53917665884</v>
      </c>
      <c r="G41" s="37">
        <v>278538.08593492047</v>
      </c>
      <c r="H41" s="37">
        <v>85047.895328326485</v>
      </c>
      <c r="I41" s="37">
        <v>347785.3794083079</v>
      </c>
      <c r="J41" s="4"/>
      <c r="K41" s="4"/>
      <c r="L41" s="4"/>
      <c r="M41" s="4"/>
    </row>
    <row r="42" spans="2:13" ht="24" customHeight="1">
      <c r="B42" s="6" t="s">
        <v>46</v>
      </c>
      <c r="C42" s="4"/>
      <c r="D42" s="4"/>
      <c r="E42" s="4"/>
      <c r="F42" s="4"/>
      <c r="G42" s="4"/>
      <c r="H42" s="4"/>
      <c r="I42" s="4"/>
      <c r="J42" s="4"/>
      <c r="K42" s="4">
        <v>40612</v>
      </c>
      <c r="L42" s="31">
        <v>440620</v>
      </c>
      <c r="M42" s="4">
        <v>76289</v>
      </c>
    </row>
  </sheetData>
  <mergeCells count="12">
    <mergeCell ref="B2:M2"/>
    <mergeCell ref="B16:M16"/>
    <mergeCell ref="B17:B18"/>
    <mergeCell ref="C17:C18"/>
    <mergeCell ref="D17:M17"/>
    <mergeCell ref="B30:M30"/>
    <mergeCell ref="B31:B32"/>
    <mergeCell ref="C31:C32"/>
    <mergeCell ref="D31:M31"/>
    <mergeCell ref="B3:B4"/>
    <mergeCell ref="C3:C4"/>
    <mergeCell ref="D3:M3"/>
  </mergeCells>
  <phoneticPr fontId="0" type="noConversion"/>
  <pageMargins left="0.4" right="0.39370078740157483" top="0.36" bottom="0.27559055118110237" header="0.47244094488188981" footer="0.31496062992125984"/>
  <pageSetup paperSize="9" scale="79" fitToHeight="0" orientation="landscape" r:id="rId1"/>
  <rowBreaks count="1" manualBreakCount="1">
    <brk id="2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Форма № 2</vt:lpstr>
      <vt:lpstr>Форма № 2 продолж. </vt:lpstr>
      <vt:lpstr>'Форма № 2 продолж. '!Заголовки_для_печати</vt:lpstr>
      <vt:lpstr>'Форма № 2'!Область_печати</vt:lpstr>
      <vt:lpstr>'Форма № 2 продолж.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2015-04-28T06:53:40Z</cp:lastPrinted>
  <dcterms:created xsi:type="dcterms:W3CDTF">2006-09-16T00:00:00Z</dcterms:created>
  <dcterms:modified xsi:type="dcterms:W3CDTF">2023-03-27T04:06:21Z</dcterms:modified>
</cp:coreProperties>
</file>